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EigeneDateien\Astronomie\Sternbedeckungen\Geplante Ereignisse\20250619\"/>
    </mc:Choice>
  </mc:AlternateContent>
  <xr:revisionPtr revIDLastSave="0" documentId="13_ncr:1_{432F1E44-A071-491E-ADA7-504A54AF0C2E}" xr6:coauthVersionLast="47" xr6:coauthVersionMax="47" xr10:uidLastSave="{00000000-0000-0000-0000-000000000000}"/>
  <bookViews>
    <workbookView xWindow="3300" yWindow="2655" windowWidth="21360" windowHeight="18225" activeTab="1" xr2:uid="{8B46DA07-CBB2-4A73-8608-83E030E34DB2}"/>
  </bookViews>
  <sheets>
    <sheet name="Berechnungen Verlauf" sheetId="1" r:id="rId1"/>
    <sheet name="Planung MESZ" sheetId="2" r:id="rId2"/>
    <sheet name="Planung MEZ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C9" i="1" s="1"/>
  <c r="C10" i="1"/>
  <c r="C11" i="1" s="1"/>
  <c r="D19" i="3"/>
  <c r="D17" i="3" s="1"/>
  <c r="B8" i="3"/>
  <c r="D19" i="2"/>
  <c r="D17" i="2" s="1"/>
  <c r="B8" i="2"/>
  <c r="D21" i="3" l="1"/>
  <c r="D22" i="3" s="1"/>
  <c r="C15" i="1"/>
  <c r="C16" i="1" s="1"/>
  <c r="C17" i="1" s="1"/>
  <c r="C18" i="1" s="1"/>
  <c r="C21" i="1" l="1"/>
  <c r="C20" i="1"/>
  <c r="D21" i="2" l="1"/>
  <c r="D22" i="2" l="1"/>
</calcChain>
</file>

<file path=xl/sharedStrings.xml><?xml version="1.0" encoding="utf-8"?>
<sst xmlns="http://schemas.openxmlformats.org/spreadsheetml/2006/main" count="98" uniqueCount="72">
  <si>
    <t>Dauer</t>
  </si>
  <si>
    <t>Mitte</t>
  </si>
  <si>
    <t>Punkt 1</t>
  </si>
  <si>
    <t>Punkt 2</t>
  </si>
  <si>
    <t>Punkt 3</t>
  </si>
  <si>
    <t>Punkt 4</t>
  </si>
  <si>
    <t>Halbe Differenz</t>
  </si>
  <si>
    <t>Halbe Diffenz</t>
  </si>
  <si>
    <t>Differenz 1-2</t>
  </si>
  <si>
    <t>Differenz 3-4</t>
  </si>
  <si>
    <t>Berechnen der Verlaufszeiten</t>
  </si>
  <si>
    <t>Eingabefelder</t>
  </si>
  <si>
    <t>Resultatfelder</t>
  </si>
  <si>
    <t>Kleinplanet</t>
  </si>
  <si>
    <t>Transparenz</t>
  </si>
  <si>
    <t>Windrichtung</t>
  </si>
  <si>
    <t>Belichtung Verschluss</t>
  </si>
  <si>
    <t>Belichtungsverlauf</t>
  </si>
  <si>
    <t>Mitte Verfinsterung</t>
  </si>
  <si>
    <t>Ende Bel.</t>
  </si>
  <si>
    <t>Wind (m/sec)</t>
  </si>
  <si>
    <t>Temperatur (°)</t>
  </si>
  <si>
    <t>Feuchte  (%)</t>
  </si>
  <si>
    <t>Druck (hpa)</t>
  </si>
  <si>
    <t>Bedeckungsverlauf</t>
  </si>
  <si>
    <t>MESZ</t>
  </si>
  <si>
    <t>Differenz</t>
  </si>
  <si>
    <t>UT</t>
  </si>
  <si>
    <t>Zeit Mitte Bed. (MESZ - UT)</t>
  </si>
  <si>
    <t>Kleinplanet sichtbar (Ja /nein)</t>
  </si>
  <si>
    <t xml:space="preserve">Sternname </t>
  </si>
  <si>
    <t>Vorlauf</t>
  </si>
  <si>
    <t>Nachlauf</t>
  </si>
  <si>
    <t xml:space="preserve"> fair = mittel </t>
  </si>
  <si>
    <t>poor= schwach</t>
  </si>
  <si>
    <t>good = gut</t>
  </si>
  <si>
    <t>Position Stern (2000)</t>
  </si>
  <si>
    <t>Start Belichtung</t>
  </si>
  <si>
    <t xml:space="preserve">Mitte </t>
  </si>
  <si>
    <t>Mitte der Bedeckung (M)</t>
  </si>
  <si>
    <t>Duration</t>
  </si>
  <si>
    <t>Verschlusszeit</t>
  </si>
  <si>
    <t>Zeit Punkt 1</t>
  </si>
  <si>
    <r>
      <t>Mitte -</t>
    </r>
    <r>
      <rPr>
        <sz val="14"/>
        <color rgb="FF0070C0"/>
        <rFont val="Calibri"/>
        <family val="2"/>
        <scheme val="minor"/>
      </rPr>
      <t xml:space="preserve"> </t>
    </r>
    <r>
      <rPr>
        <b/>
        <sz val="14"/>
        <color rgb="FF0070C0"/>
        <rFont val="Calibri"/>
        <family val="2"/>
        <scheme val="minor"/>
      </rPr>
      <t>CT</t>
    </r>
    <r>
      <rPr>
        <sz val="14"/>
        <color theme="1"/>
        <rFont val="Calibri"/>
        <family val="2"/>
        <scheme val="minor"/>
      </rPr>
      <t xml:space="preserve"> = Beginn (D)</t>
    </r>
  </si>
  <si>
    <r>
      <t xml:space="preserve">Mitte - </t>
    </r>
    <r>
      <rPr>
        <b/>
        <sz val="14"/>
        <color rgb="FF0070C0"/>
        <rFont val="Calibri"/>
        <family val="2"/>
        <scheme val="minor"/>
      </rPr>
      <t>CT</t>
    </r>
    <r>
      <rPr>
        <sz val="14"/>
        <color theme="1"/>
        <rFont val="Calibri"/>
        <family val="2"/>
        <scheme val="minor"/>
      </rPr>
      <t xml:space="preserve"> = Ende (R)</t>
    </r>
  </si>
  <si>
    <t>UCAC4 375-070230</t>
  </si>
  <si>
    <t>3UC 150-152419</t>
  </si>
  <si>
    <t>Delloro</t>
  </si>
  <si>
    <t>14h 56m23.6s</t>
  </si>
  <si>
    <t>-15°02' 49.1"</t>
  </si>
  <si>
    <t>9.7 mag.v</t>
  </si>
  <si>
    <t>16.5 mag.v</t>
  </si>
  <si>
    <t>mit DVTI Kamera</t>
  </si>
  <si>
    <t xml:space="preserve">Bedeckungsverlauf </t>
  </si>
  <si>
    <t>20 ms</t>
  </si>
  <si>
    <t>Max. Dauer (sec)</t>
  </si>
  <si>
    <t>Abnahme</t>
  </si>
  <si>
    <t>Himmel infolge Mond hell</t>
  </si>
  <si>
    <t>22:17:31.439</t>
  </si>
  <si>
    <t>195 YC3</t>
  </si>
  <si>
    <t>18.4 mag.v</t>
  </si>
  <si>
    <t>UCAC4 355-195644</t>
  </si>
  <si>
    <t>3UC 142-427751</t>
  </si>
  <si>
    <t>20h 34m 19.8s</t>
  </si>
  <si>
    <t>-19° 10' 26.7"</t>
  </si>
  <si>
    <t>Nein</t>
  </si>
  <si>
    <t>gut</t>
  </si>
  <si>
    <t>0.0</t>
  </si>
  <si>
    <t>Nordost</t>
  </si>
  <si>
    <t>18</t>
  </si>
  <si>
    <t>Belichtung Verschluss ms</t>
  </si>
  <si>
    <t xml:space="preserve">100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</si>
</sst>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[$-F800]dddd\,\ mmmm\ dd\,\ yyyy"/>
    <numFmt numFmtId="166" formatCode="hh:mm:ss.0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2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9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21" fontId="0" fillId="0" borderId="0" xfId="0" applyNumberFormat="1"/>
    <xf numFmtId="0" fontId="2" fillId="0" borderId="0" xfId="0" applyFont="1"/>
    <xf numFmtId="14" fontId="0" fillId="0" borderId="0" xfId="0" applyNumberFormat="1"/>
    <xf numFmtId="0" fontId="1" fillId="0" borderId="0" xfId="0" applyFont="1"/>
    <xf numFmtId="0" fontId="0" fillId="4" borderId="0" xfId="0" applyFill="1"/>
    <xf numFmtId="0" fontId="0" fillId="3" borderId="0" xfId="0" applyFill="1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/>
    <xf numFmtId="21" fontId="8" fillId="0" borderId="0" xfId="0" applyNumberFormat="1" applyFont="1"/>
    <xf numFmtId="0" fontId="8" fillId="0" borderId="0" xfId="0" applyFont="1" applyAlignment="1">
      <alignment wrapText="1"/>
    </xf>
    <xf numFmtId="166" fontId="0" fillId="0" borderId="0" xfId="0" applyNumberFormat="1"/>
    <xf numFmtId="0" fontId="8" fillId="0" borderId="5" xfId="0" applyFont="1" applyBorder="1"/>
    <xf numFmtId="0" fontId="10" fillId="0" borderId="0" xfId="0" applyFont="1"/>
    <xf numFmtId="0" fontId="10" fillId="0" borderId="10" xfId="0" applyFont="1" applyBorder="1"/>
    <xf numFmtId="0" fontId="8" fillId="0" borderId="14" xfId="0" applyFont="1" applyBorder="1"/>
    <xf numFmtId="0" fontId="10" fillId="0" borderId="1" xfId="0" applyFont="1" applyBorder="1"/>
    <xf numFmtId="0" fontId="0" fillId="0" borderId="2" xfId="0" applyBorder="1"/>
    <xf numFmtId="0" fontId="8" fillId="0" borderId="4" xfId="0" applyFont="1" applyBorder="1"/>
    <xf numFmtId="0" fontId="10" fillId="0" borderId="4" xfId="0" applyFont="1" applyBorder="1"/>
    <xf numFmtId="0" fontId="7" fillId="0" borderId="5" xfId="0" applyFont="1" applyBorder="1"/>
    <xf numFmtId="0" fontId="9" fillId="0" borderId="7" xfId="0" applyFont="1" applyBorder="1"/>
    <xf numFmtId="0" fontId="0" fillId="0" borderId="8" xfId="0" applyBorder="1"/>
    <xf numFmtId="0" fontId="12" fillId="0" borderId="0" xfId="0" applyFont="1"/>
    <xf numFmtId="49" fontId="1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7" fontId="1" fillId="0" borderId="0" xfId="0" applyNumberFormat="1" applyFont="1"/>
    <xf numFmtId="164" fontId="1" fillId="4" borderId="0" xfId="0" applyNumberFormat="1" applyFont="1" applyFill="1"/>
    <xf numFmtId="164" fontId="1" fillId="0" borderId="0" xfId="0" applyNumberFormat="1" applyFont="1"/>
    <xf numFmtId="164" fontId="1" fillId="3" borderId="0" xfId="0" applyNumberFormat="1" applyFont="1" applyFill="1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49" fontId="8" fillId="0" borderId="15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9" fontId="8" fillId="0" borderId="5" xfId="0" applyNumberFormat="1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49" fontId="1" fillId="4" borderId="0" xfId="0" applyNumberFormat="1" applyFont="1" applyFill="1" applyAlignment="1">
      <alignment horizontal="right"/>
    </xf>
    <xf numFmtId="0" fontId="1" fillId="4" borderId="0" xfId="0" applyFont="1" applyFill="1"/>
    <xf numFmtId="0" fontId="1" fillId="5" borderId="0" xfId="0" applyFont="1" applyFill="1"/>
    <xf numFmtId="164" fontId="0" fillId="0" borderId="0" xfId="0" applyNumberFormat="1"/>
    <xf numFmtId="21" fontId="10" fillId="0" borderId="0" xfId="0" applyNumberFormat="1" applyFont="1"/>
    <xf numFmtId="0" fontId="15" fillId="0" borderId="0" xfId="0" applyFont="1"/>
    <xf numFmtId="0" fontId="8" fillId="0" borderId="0" xfId="0" applyFont="1" applyAlignment="1">
      <alignment horizontal="left"/>
    </xf>
    <xf numFmtId="21" fontId="9" fillId="0" borderId="8" xfId="0" applyNumberFormat="1" applyFont="1" applyBorder="1"/>
    <xf numFmtId="0" fontId="0" fillId="0" borderId="9" xfId="0" applyBorder="1"/>
    <xf numFmtId="49" fontId="11" fillId="2" borderId="11" xfId="0" applyNumberFormat="1" applyFont="1" applyFill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1" fontId="11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21" fontId="11" fillId="2" borderId="12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49" fontId="11" fillId="2" borderId="12" xfId="0" applyNumberFormat="1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21" fontId="14" fillId="2" borderId="2" xfId="0" applyNumberFormat="1" applyFont="1" applyFill="1" applyBorder="1"/>
    <xf numFmtId="0" fontId="13" fillId="2" borderId="3" xfId="0" applyFont="1" applyFill="1" applyBorder="1"/>
    <xf numFmtId="21" fontId="8" fillId="0" borderId="5" xfId="0" applyNumberFormat="1" applyFont="1" applyBorder="1"/>
    <xf numFmtId="0" fontId="8" fillId="0" borderId="6" xfId="0" applyFont="1" applyBorder="1"/>
    <xf numFmtId="21" fontId="10" fillId="2" borderId="5" xfId="0" applyNumberFormat="1" applyFont="1" applyFill="1" applyBorder="1"/>
    <xf numFmtId="0" fontId="7" fillId="2" borderId="6" xfId="0" applyFont="1" applyFill="1" applyBorder="1"/>
    <xf numFmtId="0" fontId="1" fillId="0" borderId="16" xfId="0" applyFont="1" applyBorder="1" applyProtection="1">
      <protection locked="0"/>
    </xf>
    <xf numFmtId="0" fontId="0" fillId="0" borderId="16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E02DF-4D1A-48FC-8CBB-D177A190E140}">
  <dimension ref="A1:F42"/>
  <sheetViews>
    <sheetView zoomScaleNormal="100" workbookViewId="0">
      <selection activeCell="E19" sqref="E19"/>
    </sheetView>
  </sheetViews>
  <sheetFormatPr baseColWidth="10" defaultRowHeight="15" x14ac:dyDescent="0.25"/>
  <cols>
    <col min="2" max="2" width="29.85546875" customWidth="1"/>
    <col min="3" max="3" width="18.85546875" customWidth="1"/>
    <col min="5" max="5" width="18.140625" customWidth="1"/>
    <col min="6" max="6" width="19.7109375" customWidth="1"/>
    <col min="7" max="8" width="16.28515625" customWidth="1"/>
  </cols>
  <sheetData>
    <row r="1" spans="1:6" ht="31.5" x14ac:dyDescent="0.5">
      <c r="A1" s="2" t="s">
        <v>10</v>
      </c>
      <c r="D1" s="3">
        <v>45788</v>
      </c>
    </row>
    <row r="3" spans="1:6" ht="38.25" customHeight="1" x14ac:dyDescent="0.3">
      <c r="B3" s="4" t="s">
        <v>41</v>
      </c>
      <c r="C3" s="39" t="s">
        <v>54</v>
      </c>
    </row>
    <row r="4" spans="1:6" ht="18.75" x14ac:dyDescent="0.3">
      <c r="B4" s="4" t="s">
        <v>42</v>
      </c>
      <c r="C4" s="40" t="s">
        <v>58</v>
      </c>
    </row>
    <row r="5" spans="1:6" x14ac:dyDescent="0.25">
      <c r="F5" s="42"/>
    </row>
    <row r="6" spans="1:6" ht="18.75" x14ac:dyDescent="0.3">
      <c r="B6" s="41" t="s">
        <v>2</v>
      </c>
      <c r="C6" s="29">
        <v>31.439</v>
      </c>
    </row>
    <row r="7" spans="1:6" ht="18.75" x14ac:dyDescent="0.3">
      <c r="B7" s="41" t="s">
        <v>3</v>
      </c>
      <c r="C7" s="29">
        <v>31.588999999999999</v>
      </c>
    </row>
    <row r="8" spans="1:6" ht="18.75" x14ac:dyDescent="0.3">
      <c r="B8" s="4" t="s">
        <v>8</v>
      </c>
      <c r="C8" s="30">
        <f>C7-C6</f>
        <v>0.14999999999999858</v>
      </c>
    </row>
    <row r="9" spans="1:6" ht="18.75" x14ac:dyDescent="0.3">
      <c r="B9" s="4" t="s">
        <v>6</v>
      </c>
      <c r="C9" s="30">
        <f>C8/2</f>
        <v>7.4999999999999289E-2</v>
      </c>
    </row>
    <row r="10" spans="1:6" ht="18.75" x14ac:dyDescent="0.3">
      <c r="B10" s="4" t="s">
        <v>1</v>
      </c>
      <c r="C10" s="30">
        <f>(C6+C7)/2</f>
        <v>31.513999999999999</v>
      </c>
      <c r="F10" s="42"/>
    </row>
    <row r="11" spans="1:6" ht="18.75" x14ac:dyDescent="0.3">
      <c r="B11" s="4" t="s">
        <v>43</v>
      </c>
      <c r="C11" s="31">
        <f>C10</f>
        <v>31.513999999999999</v>
      </c>
    </row>
    <row r="12" spans="1:6" ht="18.75" x14ac:dyDescent="0.3">
      <c r="B12" s="4"/>
      <c r="C12" s="30"/>
    </row>
    <row r="13" spans="1:6" ht="18.75" x14ac:dyDescent="0.3">
      <c r="B13" s="41" t="s">
        <v>4</v>
      </c>
      <c r="C13" s="29">
        <v>32.582999999999998</v>
      </c>
      <c r="E13" s="42"/>
    </row>
    <row r="14" spans="1:6" ht="18.75" x14ac:dyDescent="0.3">
      <c r="B14" s="41" t="s">
        <v>5</v>
      </c>
      <c r="C14" s="29">
        <v>32.637999999999998</v>
      </c>
    </row>
    <row r="15" spans="1:6" ht="18.75" x14ac:dyDescent="0.3">
      <c r="B15" s="4" t="s">
        <v>9</v>
      </c>
      <c r="C15" s="30">
        <f>C14-C13</f>
        <v>5.4999999999999716E-2</v>
      </c>
    </row>
    <row r="16" spans="1:6" ht="18.75" x14ac:dyDescent="0.3">
      <c r="B16" s="4" t="s">
        <v>7</v>
      </c>
      <c r="C16" s="30">
        <f>C15/2</f>
        <v>2.7499999999999858E-2</v>
      </c>
    </row>
    <row r="17" spans="2:5" ht="18.75" x14ac:dyDescent="0.3">
      <c r="B17" s="4" t="s">
        <v>38</v>
      </c>
      <c r="C17" s="30">
        <f>C13+C16</f>
        <v>32.610500000000002</v>
      </c>
    </row>
    <row r="18" spans="2:5" ht="18.75" x14ac:dyDescent="0.3">
      <c r="B18" s="4" t="s">
        <v>44</v>
      </c>
      <c r="C18" s="31">
        <f>C17</f>
        <v>32.610500000000002</v>
      </c>
    </row>
    <row r="19" spans="2:5" ht="18.75" x14ac:dyDescent="0.3">
      <c r="B19" s="4"/>
      <c r="C19" s="28"/>
      <c r="E19" s="42"/>
    </row>
    <row r="20" spans="2:5" ht="18.75" x14ac:dyDescent="0.3">
      <c r="B20" s="4" t="s">
        <v>40</v>
      </c>
      <c r="C20" s="31">
        <f>C18-C11</f>
        <v>1.0965000000000025</v>
      </c>
    </row>
    <row r="21" spans="2:5" ht="18.75" x14ac:dyDescent="0.3">
      <c r="B21" s="4" t="s">
        <v>39</v>
      </c>
      <c r="C21" s="31">
        <f>(C18+C11)/2</f>
        <v>32.062249999999999</v>
      </c>
    </row>
    <row r="25" spans="2:5" ht="18.75" x14ac:dyDescent="0.3">
      <c r="B25" s="4" t="s">
        <v>11</v>
      </c>
      <c r="C25" s="5"/>
    </row>
    <row r="26" spans="2:5" ht="36" customHeight="1" x14ac:dyDescent="0.3">
      <c r="B26" s="4" t="s">
        <v>12</v>
      </c>
      <c r="C26" s="6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  <row r="37" spans="3:3" x14ac:dyDescent="0.25">
      <c r="C37" s="1"/>
    </row>
    <row r="38" spans="3:3" x14ac:dyDescent="0.25">
      <c r="C38" s="1"/>
    </row>
    <row r="39" spans="3:3" x14ac:dyDescent="0.25">
      <c r="C39" s="1"/>
    </row>
    <row r="40" spans="3:3" x14ac:dyDescent="0.25">
      <c r="C40" s="1"/>
    </row>
    <row r="41" spans="3:3" x14ac:dyDescent="0.25">
      <c r="C41" s="1"/>
    </row>
    <row r="42" spans="3:3" x14ac:dyDescent="0.25">
      <c r="C42" s="1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29666-96D4-44B7-B6AB-C8B8241CDD1C}">
  <dimension ref="A1:H41"/>
  <sheetViews>
    <sheetView tabSelected="1" workbookViewId="0">
      <selection activeCell="H16" sqref="H16"/>
    </sheetView>
  </sheetViews>
  <sheetFormatPr baseColWidth="10" defaultRowHeight="15" x14ac:dyDescent="0.25"/>
  <cols>
    <col min="1" max="1" width="49.5703125" customWidth="1"/>
    <col min="2" max="2" width="21.7109375" customWidth="1"/>
    <col min="3" max="3" width="15.42578125" customWidth="1"/>
    <col min="5" max="5" width="18.7109375" customWidth="1"/>
    <col min="8" max="8" width="43.7109375" customWidth="1"/>
  </cols>
  <sheetData>
    <row r="1" spans="1:8" ht="26.25" x14ac:dyDescent="0.4">
      <c r="A1" s="7" t="s">
        <v>24</v>
      </c>
      <c r="B1" s="49">
        <v>45827</v>
      </c>
      <c r="C1" s="50"/>
      <c r="D1" s="50"/>
      <c r="E1" s="50"/>
      <c r="F1" s="50"/>
    </row>
    <row r="2" spans="1:8" ht="15.75" x14ac:dyDescent="0.25">
      <c r="A2" s="10" t="s">
        <v>52</v>
      </c>
      <c r="B2" s="10" t="s">
        <v>55</v>
      </c>
      <c r="C2" s="45">
        <v>1.51</v>
      </c>
      <c r="D2" s="10" t="s">
        <v>56</v>
      </c>
      <c r="E2" s="45">
        <v>4.62</v>
      </c>
    </row>
    <row r="3" spans="1:8" s="4" customFormat="1" ht="18.75" x14ac:dyDescent="0.3">
      <c r="A3" s="4" t="s">
        <v>13</v>
      </c>
      <c r="B3" s="32">
        <v>7793</v>
      </c>
      <c r="C3" s="4" t="s">
        <v>59</v>
      </c>
      <c r="E3" s="4" t="s">
        <v>60</v>
      </c>
    </row>
    <row r="4" spans="1:8" s="4" customFormat="1" ht="19.5" thickBot="1" x14ac:dyDescent="0.35">
      <c r="A4" s="4" t="s">
        <v>30</v>
      </c>
      <c r="B4" s="33" t="s">
        <v>61</v>
      </c>
      <c r="C4" s="63" t="s">
        <v>62</v>
      </c>
      <c r="D4" s="64"/>
      <c r="E4" s="4">
        <v>13.8</v>
      </c>
    </row>
    <row r="5" spans="1:8" s="15" customFormat="1" ht="31.5" customHeight="1" thickTop="1" thickBot="1" x14ac:dyDescent="0.55000000000000004">
      <c r="A5" s="16" t="s">
        <v>36</v>
      </c>
      <c r="B5" s="48" t="s">
        <v>63</v>
      </c>
      <c r="C5" s="48"/>
      <c r="D5" s="55" t="s">
        <v>64</v>
      </c>
      <c r="E5" s="56"/>
    </row>
    <row r="6" spans="1:8" s="25" customFormat="1" ht="31.5" customHeight="1" thickTop="1" x14ac:dyDescent="0.3">
      <c r="B6" s="26" t="s">
        <v>25</v>
      </c>
      <c r="C6" s="26"/>
      <c r="D6" s="26" t="s">
        <v>27</v>
      </c>
      <c r="E6" s="27" t="s">
        <v>26</v>
      </c>
    </row>
    <row r="7" spans="1:8" ht="16.5" thickBot="1" x14ac:dyDescent="0.3">
      <c r="A7" s="10"/>
      <c r="B7" s="10"/>
      <c r="C7" s="10"/>
      <c r="D7" s="10"/>
      <c r="E7" s="11">
        <v>8.3333333333333329E-2</v>
      </c>
    </row>
    <row r="8" spans="1:8" s="15" customFormat="1" ht="33" thickTop="1" thickBot="1" x14ac:dyDescent="0.55000000000000004">
      <c r="A8" s="16" t="s">
        <v>28</v>
      </c>
      <c r="B8" s="51">
        <f>D8+E7</f>
        <v>0.10487268518518518</v>
      </c>
      <c r="C8" s="52"/>
      <c r="D8" s="53">
        <v>2.1539351851851851E-2</v>
      </c>
      <c r="E8" s="54"/>
      <c r="H8" s="43"/>
    </row>
    <row r="9" spans="1:8" s="10" customFormat="1" ht="21.95" customHeight="1" thickTop="1" x14ac:dyDescent="0.25">
      <c r="A9" s="17" t="s">
        <v>29</v>
      </c>
      <c r="B9" s="35" t="s">
        <v>65</v>
      </c>
      <c r="E9" s="11"/>
    </row>
    <row r="10" spans="1:8" s="10" customFormat="1" ht="21.95" customHeight="1" x14ac:dyDescent="0.25">
      <c r="A10" s="14" t="s">
        <v>14</v>
      </c>
      <c r="B10" s="36" t="s">
        <v>66</v>
      </c>
      <c r="C10" s="12" t="s">
        <v>34</v>
      </c>
      <c r="D10" s="10" t="s">
        <v>33</v>
      </c>
      <c r="E10" s="10" t="s">
        <v>35</v>
      </c>
    </row>
    <row r="11" spans="1:8" s="10" customFormat="1" ht="21.95" customHeight="1" x14ac:dyDescent="0.25">
      <c r="A11" s="14" t="s">
        <v>20</v>
      </c>
      <c r="B11" s="36" t="s">
        <v>67</v>
      </c>
    </row>
    <row r="12" spans="1:8" s="10" customFormat="1" ht="21.95" customHeight="1" x14ac:dyDescent="0.25">
      <c r="A12" s="14" t="s">
        <v>15</v>
      </c>
      <c r="B12" s="36" t="s">
        <v>68</v>
      </c>
    </row>
    <row r="13" spans="1:8" s="10" customFormat="1" ht="21.95" customHeight="1" x14ac:dyDescent="0.25">
      <c r="A13" s="14" t="s">
        <v>21</v>
      </c>
      <c r="B13" s="36" t="s">
        <v>69</v>
      </c>
    </row>
    <row r="14" spans="1:8" s="10" customFormat="1" ht="21.95" customHeight="1" x14ac:dyDescent="0.25">
      <c r="A14" s="14" t="s">
        <v>22</v>
      </c>
      <c r="B14" s="37">
        <v>0.66</v>
      </c>
    </row>
    <row r="15" spans="1:8" s="10" customFormat="1" ht="21.95" customHeight="1" x14ac:dyDescent="0.25">
      <c r="A15" s="14" t="s">
        <v>23</v>
      </c>
      <c r="B15" s="38">
        <v>1020.5</v>
      </c>
    </row>
    <row r="16" spans="1:8" s="10" customFormat="1" ht="21.95" customHeight="1" thickBot="1" x14ac:dyDescent="0.3">
      <c r="A16" s="14" t="s">
        <v>70</v>
      </c>
      <c r="B16" s="34" t="s">
        <v>71</v>
      </c>
    </row>
    <row r="17" spans="1:5" ht="29.25" thickTop="1" x14ac:dyDescent="0.45">
      <c r="A17" s="10" t="s">
        <v>17</v>
      </c>
      <c r="B17" s="18" t="s">
        <v>37</v>
      </c>
      <c r="C17" s="19"/>
      <c r="D17" s="57">
        <f>D19-D18</f>
        <v>2.1365740740740741E-2</v>
      </c>
      <c r="E17" s="58"/>
    </row>
    <row r="18" spans="1:5" ht="15.75" x14ac:dyDescent="0.25">
      <c r="A18" s="10"/>
      <c r="B18" s="20" t="s">
        <v>31</v>
      </c>
      <c r="C18" s="14"/>
      <c r="D18" s="59">
        <v>1.7361111111111112E-4</v>
      </c>
      <c r="E18" s="60"/>
    </row>
    <row r="19" spans="1:5" ht="28.5" x14ac:dyDescent="0.45">
      <c r="A19" s="10"/>
      <c r="B19" s="21" t="s">
        <v>18</v>
      </c>
      <c r="C19" s="22"/>
      <c r="D19" s="61">
        <f>D8</f>
        <v>2.1539351851851851E-2</v>
      </c>
      <c r="E19" s="62"/>
    </row>
    <row r="20" spans="1:5" ht="15.75" x14ac:dyDescent="0.25">
      <c r="A20" s="10"/>
      <c r="B20" s="20" t="s">
        <v>32</v>
      </c>
      <c r="C20" s="14"/>
      <c r="D20" s="59">
        <v>2.3148148148148149E-4</v>
      </c>
      <c r="E20" s="60"/>
    </row>
    <row r="21" spans="1:5" ht="28.5" x14ac:dyDescent="0.45">
      <c r="A21" s="10" t="s">
        <v>57</v>
      </c>
      <c r="B21" s="21" t="s">
        <v>19</v>
      </c>
      <c r="C21" s="22"/>
      <c r="D21" s="61">
        <f>D19+D20</f>
        <v>2.1770833333333333E-2</v>
      </c>
      <c r="E21" s="62"/>
    </row>
    <row r="22" spans="1:5" ht="29.25" thickBot="1" x14ac:dyDescent="0.5">
      <c r="A22" s="10"/>
      <c r="B22" s="23" t="s">
        <v>0</v>
      </c>
      <c r="C22" s="24"/>
      <c r="D22" s="46">
        <f>D21-D17</f>
        <v>4.0509259259259231E-4</v>
      </c>
      <c r="E22" s="47"/>
    </row>
    <row r="23" spans="1:5" ht="15.75" thickTop="1" x14ac:dyDescent="0.25">
      <c r="C23" s="13"/>
    </row>
    <row r="33" spans="2:5" ht="17.25" x14ac:dyDescent="0.25">
      <c r="B33" s="8"/>
    </row>
    <row r="34" spans="2:5" ht="17.25" x14ac:dyDescent="0.25">
      <c r="B34" s="8"/>
    </row>
    <row r="35" spans="2:5" ht="17.25" x14ac:dyDescent="0.25">
      <c r="B35" s="8"/>
      <c r="C35" s="8"/>
      <c r="E35" s="8"/>
    </row>
    <row r="36" spans="2:5" ht="17.25" x14ac:dyDescent="0.25">
      <c r="B36" s="9"/>
      <c r="C36" s="9"/>
    </row>
    <row r="37" spans="2:5" ht="17.25" x14ac:dyDescent="0.25">
      <c r="B37" s="9"/>
    </row>
    <row r="38" spans="2:5" ht="17.25" x14ac:dyDescent="0.25">
      <c r="B38" s="9"/>
    </row>
    <row r="39" spans="2:5" ht="17.25" x14ac:dyDescent="0.25">
      <c r="B39" s="9"/>
    </row>
    <row r="40" spans="2:5" ht="17.25" x14ac:dyDescent="0.25">
      <c r="B40" s="9"/>
    </row>
    <row r="41" spans="2:5" ht="17.25" x14ac:dyDescent="0.25">
      <c r="B41" s="9"/>
    </row>
  </sheetData>
  <mergeCells count="12">
    <mergeCell ref="D22:E22"/>
    <mergeCell ref="B5:C5"/>
    <mergeCell ref="B1:F1"/>
    <mergeCell ref="B8:C8"/>
    <mergeCell ref="D8:E8"/>
    <mergeCell ref="D5:E5"/>
    <mergeCell ref="D17:E17"/>
    <mergeCell ref="D18:E18"/>
    <mergeCell ref="D19:E19"/>
    <mergeCell ref="D20:E20"/>
    <mergeCell ref="D21:E21"/>
    <mergeCell ref="C4:D4"/>
  </mergeCells>
  <pageMargins left="0.70866141732283461" right="0.70866141732283461" top="0.39370078740157483" bottom="0.3937007874015748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FE512-6110-4A19-B7B0-786ABB18A1F5}">
  <dimension ref="A1:H41"/>
  <sheetViews>
    <sheetView workbookViewId="0">
      <selection activeCell="B2" sqref="B2"/>
    </sheetView>
  </sheetViews>
  <sheetFormatPr baseColWidth="10" defaultRowHeight="15" x14ac:dyDescent="0.25"/>
  <cols>
    <col min="1" max="1" width="49.5703125" customWidth="1"/>
    <col min="2" max="2" width="21.7109375" customWidth="1"/>
    <col min="3" max="3" width="15.42578125" customWidth="1"/>
    <col min="5" max="5" width="18.7109375" customWidth="1"/>
    <col min="8" max="8" width="43.7109375" customWidth="1"/>
  </cols>
  <sheetData>
    <row r="1" spans="1:8" ht="26.25" x14ac:dyDescent="0.4">
      <c r="A1" s="7" t="s">
        <v>53</v>
      </c>
      <c r="B1" s="49">
        <v>44795</v>
      </c>
      <c r="C1" s="50"/>
      <c r="D1" s="50"/>
      <c r="E1" s="50"/>
      <c r="F1" s="50"/>
    </row>
    <row r="2" spans="1:8" ht="15.75" x14ac:dyDescent="0.25">
      <c r="A2" s="44" t="s">
        <v>52</v>
      </c>
      <c r="B2" s="10" t="s">
        <v>55</v>
      </c>
      <c r="C2" s="10"/>
      <c r="D2" s="10"/>
      <c r="E2" s="10"/>
    </row>
    <row r="3" spans="1:8" s="4" customFormat="1" ht="18.75" x14ac:dyDescent="0.3">
      <c r="A3" s="4" t="s">
        <v>13</v>
      </c>
      <c r="B3" s="32">
        <v>19528</v>
      </c>
      <c r="C3" s="4" t="s">
        <v>47</v>
      </c>
      <c r="E3" s="4" t="s">
        <v>51</v>
      </c>
    </row>
    <row r="4" spans="1:8" s="4" customFormat="1" ht="19.5" thickBot="1" x14ac:dyDescent="0.35">
      <c r="A4" s="4" t="s">
        <v>30</v>
      </c>
      <c r="B4" s="33" t="s">
        <v>45</v>
      </c>
      <c r="C4" s="63" t="s">
        <v>46</v>
      </c>
      <c r="D4" s="64"/>
      <c r="E4" s="4" t="s">
        <v>50</v>
      </c>
    </row>
    <row r="5" spans="1:8" s="15" customFormat="1" ht="31.5" customHeight="1" thickTop="1" thickBot="1" x14ac:dyDescent="0.55000000000000004">
      <c r="A5" s="16" t="s">
        <v>36</v>
      </c>
      <c r="B5" s="48" t="s">
        <v>48</v>
      </c>
      <c r="C5" s="48"/>
      <c r="D5" s="55" t="s">
        <v>49</v>
      </c>
      <c r="E5" s="56"/>
    </row>
    <row r="6" spans="1:8" s="25" customFormat="1" ht="31.5" customHeight="1" thickTop="1" x14ac:dyDescent="0.3">
      <c r="B6" s="26" t="s">
        <v>25</v>
      </c>
      <c r="C6" s="26"/>
      <c r="D6" s="26" t="s">
        <v>27</v>
      </c>
      <c r="E6" s="27" t="s">
        <v>26</v>
      </c>
    </row>
    <row r="7" spans="1:8" ht="16.5" thickBot="1" x14ac:dyDescent="0.3">
      <c r="A7" s="10"/>
      <c r="B7" s="10"/>
      <c r="C7" s="10"/>
      <c r="D7" s="10"/>
      <c r="E7" s="11">
        <v>4.1666666666666664E-2</v>
      </c>
    </row>
    <row r="8" spans="1:8" s="15" customFormat="1" ht="33" thickTop="1" thickBot="1" x14ac:dyDescent="0.55000000000000004">
      <c r="A8" s="16" t="s">
        <v>28</v>
      </c>
      <c r="B8" s="51">
        <f>D8+E7</f>
        <v>0.90824074074074068</v>
      </c>
      <c r="C8" s="52"/>
      <c r="D8" s="53">
        <v>0.86657407407407405</v>
      </c>
      <c r="E8" s="54"/>
      <c r="H8" s="43"/>
    </row>
    <row r="9" spans="1:8" s="10" customFormat="1" ht="24.95" customHeight="1" thickTop="1" x14ac:dyDescent="0.25">
      <c r="A9" s="17" t="s">
        <v>29</v>
      </c>
      <c r="B9" s="35"/>
      <c r="E9" s="11"/>
    </row>
    <row r="10" spans="1:8" s="10" customFormat="1" ht="24.95" customHeight="1" x14ac:dyDescent="0.25">
      <c r="A10" s="14" t="s">
        <v>14</v>
      </c>
      <c r="B10" s="36"/>
      <c r="C10" s="12" t="s">
        <v>34</v>
      </c>
      <c r="D10" s="10" t="s">
        <v>33</v>
      </c>
      <c r="E10" s="10" t="s">
        <v>35</v>
      </c>
    </row>
    <row r="11" spans="1:8" s="10" customFormat="1" ht="24.95" customHeight="1" x14ac:dyDescent="0.25">
      <c r="A11" s="14" t="s">
        <v>20</v>
      </c>
      <c r="B11" s="36"/>
    </row>
    <row r="12" spans="1:8" s="10" customFormat="1" ht="24.95" customHeight="1" x14ac:dyDescent="0.25">
      <c r="A12" s="14" t="s">
        <v>15</v>
      </c>
      <c r="B12" s="36"/>
    </row>
    <row r="13" spans="1:8" s="10" customFormat="1" ht="24.95" customHeight="1" x14ac:dyDescent="0.25">
      <c r="A13" s="14" t="s">
        <v>21</v>
      </c>
      <c r="B13" s="36"/>
    </row>
    <row r="14" spans="1:8" s="10" customFormat="1" ht="24.95" customHeight="1" x14ac:dyDescent="0.25">
      <c r="A14" s="14" t="s">
        <v>22</v>
      </c>
      <c r="B14" s="37"/>
    </row>
    <row r="15" spans="1:8" s="10" customFormat="1" ht="24.95" customHeight="1" x14ac:dyDescent="0.25">
      <c r="A15" s="14" t="s">
        <v>23</v>
      </c>
      <c r="B15" s="38"/>
    </row>
    <row r="16" spans="1:8" s="10" customFormat="1" ht="24.95" customHeight="1" thickBot="1" x14ac:dyDescent="0.3">
      <c r="A16" s="14" t="s">
        <v>16</v>
      </c>
      <c r="B16" s="34"/>
    </row>
    <row r="17" spans="1:5" ht="29.25" thickTop="1" x14ac:dyDescent="0.45">
      <c r="A17" s="10" t="s">
        <v>17</v>
      </c>
      <c r="B17" s="18" t="s">
        <v>37</v>
      </c>
      <c r="C17" s="19"/>
      <c r="D17" s="57">
        <f>D19-D18</f>
        <v>0.86634259259259261</v>
      </c>
      <c r="E17" s="58"/>
    </row>
    <row r="18" spans="1:5" ht="15.75" x14ac:dyDescent="0.25">
      <c r="A18" s="10"/>
      <c r="B18" s="20" t="s">
        <v>31</v>
      </c>
      <c r="C18" s="14"/>
      <c r="D18" s="59">
        <v>2.3148148148148149E-4</v>
      </c>
      <c r="E18" s="60"/>
    </row>
    <row r="19" spans="1:5" ht="28.5" x14ac:dyDescent="0.45">
      <c r="A19" s="10"/>
      <c r="B19" s="21" t="s">
        <v>18</v>
      </c>
      <c r="C19" s="22"/>
      <c r="D19" s="61">
        <f>D8</f>
        <v>0.86657407407407405</v>
      </c>
      <c r="E19" s="62"/>
    </row>
    <row r="20" spans="1:5" ht="15.75" x14ac:dyDescent="0.25">
      <c r="A20" s="10"/>
      <c r="B20" s="20" t="s">
        <v>32</v>
      </c>
      <c r="C20" s="14"/>
      <c r="D20" s="59">
        <v>2.3148148148148149E-4</v>
      </c>
      <c r="E20" s="60"/>
    </row>
    <row r="21" spans="1:5" ht="28.5" x14ac:dyDescent="0.45">
      <c r="A21" s="10"/>
      <c r="B21" s="21" t="s">
        <v>19</v>
      </c>
      <c r="C21" s="22"/>
      <c r="D21" s="61">
        <f>D19+D20</f>
        <v>0.8668055555555555</v>
      </c>
      <c r="E21" s="62"/>
    </row>
    <row r="22" spans="1:5" ht="29.25" thickBot="1" x14ac:dyDescent="0.5">
      <c r="A22" s="10"/>
      <c r="B22" s="23" t="s">
        <v>0</v>
      </c>
      <c r="C22" s="24"/>
      <c r="D22" s="46">
        <f>D21-D17</f>
        <v>4.629629629628873E-4</v>
      </c>
      <c r="E22" s="47"/>
    </row>
    <row r="23" spans="1:5" ht="15.75" thickTop="1" x14ac:dyDescent="0.25">
      <c r="C23" s="13"/>
    </row>
    <row r="33" spans="2:5" ht="17.25" x14ac:dyDescent="0.25">
      <c r="B33" s="8"/>
    </row>
    <row r="34" spans="2:5" ht="17.25" x14ac:dyDescent="0.25">
      <c r="B34" s="8"/>
    </row>
    <row r="35" spans="2:5" ht="17.25" x14ac:dyDescent="0.25">
      <c r="B35" s="8"/>
      <c r="C35" s="8"/>
      <c r="E35" s="8"/>
    </row>
    <row r="36" spans="2:5" ht="17.25" x14ac:dyDescent="0.25">
      <c r="B36" s="9"/>
      <c r="C36" s="9"/>
    </row>
    <row r="37" spans="2:5" ht="17.25" x14ac:dyDescent="0.25">
      <c r="B37" s="9"/>
    </row>
    <row r="38" spans="2:5" ht="17.25" x14ac:dyDescent="0.25">
      <c r="B38" s="9"/>
    </row>
    <row r="39" spans="2:5" ht="17.25" x14ac:dyDescent="0.25">
      <c r="B39" s="9"/>
    </row>
    <row r="40" spans="2:5" ht="17.25" x14ac:dyDescent="0.25">
      <c r="B40" s="9"/>
    </row>
    <row r="41" spans="2:5" ht="17.25" x14ac:dyDescent="0.25">
      <c r="B41" s="9"/>
    </row>
  </sheetData>
  <mergeCells count="12">
    <mergeCell ref="B1:F1"/>
    <mergeCell ref="C4:D4"/>
    <mergeCell ref="B5:C5"/>
    <mergeCell ref="D5:E5"/>
    <mergeCell ref="B8:C8"/>
    <mergeCell ref="D8:E8"/>
    <mergeCell ref="D22:E22"/>
    <mergeCell ref="D17:E17"/>
    <mergeCell ref="D18:E18"/>
    <mergeCell ref="D19:E19"/>
    <mergeCell ref="D20:E20"/>
    <mergeCell ref="D21:E21"/>
  </mergeCells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Berechnungen Verlauf</vt:lpstr>
      <vt:lpstr>Planung MESZ</vt:lpstr>
      <vt:lpstr>Planung MEZ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 Käser</cp:lastModifiedBy>
  <cp:lastPrinted>2025-05-10T14:52:47Z</cp:lastPrinted>
  <dcterms:created xsi:type="dcterms:W3CDTF">2020-09-19T05:43:44Z</dcterms:created>
  <dcterms:modified xsi:type="dcterms:W3CDTF">2025-06-19T08:14:52Z</dcterms:modified>
</cp:coreProperties>
</file>